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bbi\Desktop\Four Pillar Freedom\Excel Charts\Calculator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1" i="1" s="1"/>
  <c r="J9" i="1"/>
  <c r="A48" i="1" l="1"/>
  <c r="A44" i="1"/>
  <c r="A40" i="1"/>
  <c r="A47" i="1"/>
  <c r="A43" i="1"/>
  <c r="A39" i="1"/>
  <c r="A46" i="1"/>
  <c r="A42" i="1"/>
  <c r="A45" i="1"/>
  <c r="A41" i="1"/>
  <c r="J10" i="1"/>
  <c r="J11" i="1" s="1"/>
  <c r="A13" i="1"/>
  <c r="A37" i="1"/>
  <c r="A33" i="1"/>
  <c r="A29" i="1"/>
  <c r="A25" i="1"/>
  <c r="A21" i="1"/>
  <c r="A34" i="1"/>
  <c r="A26" i="1"/>
  <c r="A22" i="1"/>
  <c r="A18" i="1"/>
  <c r="A36" i="1"/>
  <c r="A32" i="1"/>
  <c r="A28" i="1"/>
  <c r="A24" i="1"/>
  <c r="A20" i="1"/>
  <c r="A38" i="1"/>
  <c r="A30" i="1"/>
  <c r="A10" i="1"/>
  <c r="A16" i="1"/>
  <c r="A35" i="1"/>
  <c r="A31" i="1"/>
  <c r="A27" i="1"/>
  <c r="A23" i="1"/>
  <c r="A19" i="1"/>
  <c r="K9" i="1"/>
  <c r="L9" i="1" s="1"/>
  <c r="A12" i="1"/>
  <c r="A14" i="1"/>
  <c r="A17" i="1"/>
  <c r="A15" i="1"/>
  <c r="J12" i="1" l="1"/>
  <c r="J13" i="1" s="1"/>
  <c r="K11" i="1"/>
  <c r="L11" i="1" s="1"/>
  <c r="K10" i="1"/>
  <c r="L10" i="1" s="1"/>
  <c r="K12" i="1" l="1"/>
  <c r="L12" i="1" s="1"/>
  <c r="J14" i="1"/>
  <c r="K13" i="1"/>
  <c r="L13" i="1" s="1"/>
  <c r="J15" i="1" l="1"/>
  <c r="K14" i="1"/>
  <c r="L14" i="1" s="1"/>
  <c r="J16" i="1" l="1"/>
  <c r="K15" i="1"/>
  <c r="L15" i="1" s="1"/>
  <c r="J17" i="1" l="1"/>
  <c r="K16" i="1"/>
  <c r="L16" i="1" s="1"/>
  <c r="J18" i="1" l="1"/>
  <c r="K17" i="1"/>
  <c r="L17" i="1" s="1"/>
  <c r="J19" i="1" l="1"/>
  <c r="K18" i="1"/>
  <c r="L18" i="1" s="1"/>
  <c r="J20" i="1" l="1"/>
  <c r="K19" i="1"/>
  <c r="L19" i="1" s="1"/>
  <c r="J21" i="1" l="1"/>
  <c r="K20" i="1"/>
  <c r="L20" i="1" s="1"/>
  <c r="J22" i="1" l="1"/>
  <c r="K21" i="1"/>
  <c r="L21" i="1" s="1"/>
  <c r="J23" i="1" l="1"/>
  <c r="K22" i="1"/>
  <c r="L22" i="1" s="1"/>
  <c r="J24" i="1" l="1"/>
  <c r="K23" i="1"/>
  <c r="L23" i="1" s="1"/>
  <c r="J25" i="1" l="1"/>
  <c r="K24" i="1"/>
  <c r="L24" i="1" s="1"/>
  <c r="J26" i="1" l="1"/>
  <c r="K25" i="1"/>
  <c r="L25" i="1" s="1"/>
  <c r="J27" i="1" l="1"/>
  <c r="K26" i="1"/>
  <c r="L26" i="1" s="1"/>
  <c r="J28" i="1" l="1"/>
  <c r="K27" i="1"/>
  <c r="L27" i="1" s="1"/>
  <c r="J29" i="1" l="1"/>
  <c r="K28" i="1"/>
  <c r="L28" i="1" s="1"/>
  <c r="J30" i="1" l="1"/>
  <c r="K29" i="1"/>
  <c r="L29" i="1" s="1"/>
  <c r="J31" i="1" l="1"/>
  <c r="K30" i="1"/>
  <c r="L30" i="1" s="1"/>
  <c r="J32" i="1" l="1"/>
  <c r="K31" i="1"/>
  <c r="L31" i="1" s="1"/>
  <c r="J33" i="1" l="1"/>
  <c r="K32" i="1"/>
  <c r="L32" i="1" s="1"/>
  <c r="J34" i="1" l="1"/>
  <c r="K33" i="1"/>
  <c r="L33" i="1" s="1"/>
  <c r="J35" i="1" l="1"/>
  <c r="K34" i="1"/>
  <c r="L34" i="1" s="1"/>
  <c r="J36" i="1" l="1"/>
  <c r="K35" i="1"/>
  <c r="L35" i="1" s="1"/>
  <c r="J37" i="1" l="1"/>
  <c r="K36" i="1"/>
  <c r="L36" i="1" s="1"/>
  <c r="J38" i="1" l="1"/>
  <c r="K37" i="1"/>
  <c r="L37" i="1" s="1"/>
  <c r="K38" i="1" l="1"/>
  <c r="L38" i="1" s="1"/>
  <c r="J39" i="1"/>
  <c r="J40" i="1" l="1"/>
  <c r="K39" i="1"/>
  <c r="L39" i="1" s="1"/>
  <c r="K40" i="1" l="1"/>
  <c r="L40" i="1" s="1"/>
  <c r="J41" i="1"/>
  <c r="J42" i="1" l="1"/>
  <c r="K41" i="1"/>
  <c r="L41" i="1" s="1"/>
  <c r="J43" i="1" l="1"/>
  <c r="K42" i="1"/>
  <c r="L42" i="1" s="1"/>
  <c r="J44" i="1" l="1"/>
  <c r="K43" i="1"/>
  <c r="L43" i="1" s="1"/>
  <c r="K44" i="1" l="1"/>
  <c r="L44" i="1" s="1"/>
  <c r="J45" i="1"/>
  <c r="J46" i="1" l="1"/>
  <c r="K45" i="1"/>
  <c r="L45" i="1" s="1"/>
  <c r="J47" i="1" l="1"/>
  <c r="K46" i="1"/>
  <c r="L46" i="1" s="1"/>
  <c r="J48" i="1" l="1"/>
  <c r="K48" i="1" s="1"/>
  <c r="L48" i="1" s="1"/>
  <c r="K47" i="1"/>
  <c r="L47" i="1" s="1"/>
</calcChain>
</file>

<file path=xl/sharedStrings.xml><?xml version="1.0" encoding="utf-8"?>
<sst xmlns="http://schemas.openxmlformats.org/spreadsheetml/2006/main" count="10" uniqueCount="10">
  <si>
    <t>Annual Savings Increase</t>
  </si>
  <si>
    <t>Year</t>
  </si>
  <si>
    <t>Net Worth</t>
  </si>
  <si>
    <t>Yearly Savings</t>
  </si>
  <si>
    <t>% Net worth increase that came from savings</t>
  </si>
  <si>
    <t>% Net worth increase that came from investment returns</t>
  </si>
  <si>
    <t>Ann. Savings</t>
  </si>
  <si>
    <r>
      <rPr>
        <b/>
        <sz val="11"/>
        <color theme="1"/>
        <rFont val="Calibri"/>
        <family val="2"/>
        <scheme val="minor"/>
      </rPr>
      <t>IIII</t>
    </r>
    <r>
      <rPr>
        <sz val="11"/>
        <color theme="1"/>
        <rFont val="Calibri"/>
        <family val="2"/>
        <scheme val="minor"/>
      </rPr>
      <t xml:space="preserve"> fourpillarfreedom.com</t>
    </r>
  </si>
  <si>
    <t>Ann. Returns</t>
  </si>
  <si>
    <t>CHANGE INPUTS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</si>
</sst>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8" fontId="0" fillId="0" borderId="0" xfId="0" applyNumberFormat="1"/>
    <xf numFmtId="9" fontId="0" fillId="0" borderId="1" xfId="2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68" fontId="0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8" fontId="0" fillId="0" borderId="1" xfId="1" applyNumberFormat="1" applyFont="1" applyBorder="1"/>
    <xf numFmtId="9" fontId="0" fillId="0" borderId="1" xfId="2" applyFont="1" applyBorder="1"/>
    <xf numFmtId="0" fontId="2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8"/>
  <sheetViews>
    <sheetView showGridLines="0" tabSelected="1" topLeftCell="A4" workbookViewId="0">
      <selection activeCell="O14" sqref="O13:O14"/>
    </sheetView>
  </sheetViews>
  <sheetFormatPr defaultRowHeight="15" x14ac:dyDescent="0.25"/>
  <cols>
    <col min="3" max="3" width="9.7109375" customWidth="1"/>
    <col min="5" max="5" width="15.42578125" bestFit="1" customWidth="1"/>
    <col min="6" max="6" width="22.5703125" bestFit="1" customWidth="1"/>
    <col min="9" max="9" width="8.28515625" customWidth="1"/>
    <col min="10" max="10" width="11.85546875" customWidth="1"/>
    <col min="11" max="11" width="14.28515625" customWidth="1"/>
    <col min="12" max="12" width="19.140625" customWidth="1"/>
  </cols>
  <sheetData>
    <row r="6" spans="1:12" x14ac:dyDescent="0.25">
      <c r="I6" s="7"/>
      <c r="J6" s="7"/>
      <c r="K6" s="7"/>
      <c r="L6" s="7"/>
    </row>
    <row r="7" spans="1:12" x14ac:dyDescent="0.25">
      <c r="I7" s="7" t="s">
        <v>7</v>
      </c>
      <c r="J7" s="7"/>
      <c r="K7" s="7"/>
      <c r="L7" s="7"/>
    </row>
    <row r="8" spans="1:12" ht="63" customHeight="1" x14ac:dyDescent="0.25">
      <c r="A8" t="s">
        <v>3</v>
      </c>
      <c r="I8" s="4" t="s">
        <v>1</v>
      </c>
      <c r="J8" s="4" t="s">
        <v>2</v>
      </c>
      <c r="K8" s="5" t="s">
        <v>4</v>
      </c>
      <c r="L8" s="5" t="s">
        <v>5</v>
      </c>
    </row>
    <row r="9" spans="1:12" x14ac:dyDescent="0.25">
      <c r="A9">
        <f>G10</f>
        <v>10000</v>
      </c>
      <c r="F9" s="11" t="s">
        <v>9</v>
      </c>
      <c r="I9" s="4">
        <v>1</v>
      </c>
      <c r="J9" s="6">
        <f>G10*(1+G$12)</f>
        <v>10800</v>
      </c>
      <c r="K9" s="2">
        <f>A9/J9</f>
        <v>0.92592592592592593</v>
      </c>
      <c r="L9" s="3">
        <f>1-K9</f>
        <v>7.407407407407407E-2</v>
      </c>
    </row>
    <row r="10" spans="1:12" x14ac:dyDescent="0.25">
      <c r="A10">
        <f>$A$9+$G$11*I9</f>
        <v>10000</v>
      </c>
      <c r="F10" s="8" t="s">
        <v>6</v>
      </c>
      <c r="G10" s="9">
        <v>10000</v>
      </c>
      <c r="H10" s="1"/>
      <c r="I10" s="4">
        <v>2</v>
      </c>
      <c r="J10" s="6">
        <f>(J9+G$10+I9*G$11)*(1+G$12)</f>
        <v>22464</v>
      </c>
      <c r="K10" s="2">
        <f>A10/(J10-J9)</f>
        <v>0.85733882030178321</v>
      </c>
      <c r="L10" s="3">
        <f t="shared" ref="L10:L48" si="0">1-K10</f>
        <v>0.14266117969821679</v>
      </c>
    </row>
    <row r="11" spans="1:12" x14ac:dyDescent="0.25">
      <c r="A11">
        <f>$A$9+$G$11*I10</f>
        <v>10000</v>
      </c>
      <c r="F11" s="8" t="s">
        <v>0</v>
      </c>
      <c r="G11" s="9">
        <v>0</v>
      </c>
      <c r="I11" s="4">
        <v>3</v>
      </c>
      <c r="J11" s="6">
        <f>(J10+G$10+I10*G$11)*(1+G$12)</f>
        <v>35061.120000000003</v>
      </c>
      <c r="K11" s="2">
        <f>A11/(J11-J10)</f>
        <v>0.79383224102016947</v>
      </c>
      <c r="L11" s="3">
        <f t="shared" si="0"/>
        <v>0.20616775897983053</v>
      </c>
    </row>
    <row r="12" spans="1:12" x14ac:dyDescent="0.25">
      <c r="A12">
        <f>$A$9+$G$11*I11</f>
        <v>10000</v>
      </c>
      <c r="F12" s="8" t="s">
        <v>8</v>
      </c>
      <c r="G12" s="10">
        <v>0.08</v>
      </c>
      <c r="I12" s="4">
        <v>4</v>
      </c>
      <c r="J12" s="6">
        <f>(J11+G$10+I11*G$11)*(1+G$12)</f>
        <v>48666.009600000005</v>
      </c>
      <c r="K12" s="2">
        <f>A12/(J12-J11)</f>
        <v>0.73502985279645328</v>
      </c>
      <c r="L12" s="3">
        <f t="shared" si="0"/>
        <v>0.26497014720354672</v>
      </c>
    </row>
    <row r="13" spans="1:12" x14ac:dyDescent="0.25">
      <c r="A13">
        <f>$A$9+$G$11*I12</f>
        <v>10000</v>
      </c>
      <c r="I13" s="4">
        <v>5</v>
      </c>
      <c r="J13" s="6">
        <f>(J12+G$10+I12*G$11)*(1+G$12)</f>
        <v>63359.290368000009</v>
      </c>
      <c r="K13" s="2">
        <f>A13/(J13-J12)</f>
        <v>0.68058319703375292</v>
      </c>
      <c r="L13" s="3">
        <f t="shared" si="0"/>
        <v>0.31941680296624708</v>
      </c>
    </row>
    <row r="14" spans="1:12" x14ac:dyDescent="0.25">
      <c r="A14">
        <f>$A$9+$G$11*I13</f>
        <v>10000</v>
      </c>
      <c r="I14" s="4">
        <v>6</v>
      </c>
      <c r="J14" s="6">
        <f>(J13+G$10+I13*G$11)*(1+G$12)</f>
        <v>79228.033597440022</v>
      </c>
      <c r="K14" s="2">
        <f>A14/(J14-J13)</f>
        <v>0.63016962688310429</v>
      </c>
      <c r="L14" s="3">
        <f t="shared" si="0"/>
        <v>0.36983037311689571</v>
      </c>
    </row>
    <row r="15" spans="1:12" x14ac:dyDescent="0.25">
      <c r="A15">
        <f>$A$9+$G$11*I14</f>
        <v>10000</v>
      </c>
      <c r="I15" s="4">
        <v>7</v>
      </c>
      <c r="J15" s="6">
        <f>(J14+G$10+I14*G$11)*(1+G$12)</f>
        <v>96366.276285235232</v>
      </c>
      <c r="K15" s="2">
        <f>A15/(J15-J14)</f>
        <v>0.58349039526213375</v>
      </c>
      <c r="L15" s="3">
        <f t="shared" si="0"/>
        <v>0.41650960473786625</v>
      </c>
    </row>
    <row r="16" spans="1:12" x14ac:dyDescent="0.25">
      <c r="A16">
        <f>$A$9+$G$11*I15</f>
        <v>10000</v>
      </c>
      <c r="I16" s="4">
        <v>8</v>
      </c>
      <c r="J16" s="6">
        <f>(J15+G$10+I15*G$11)*(1+G$12)</f>
        <v>114875.57838805405</v>
      </c>
      <c r="K16" s="2">
        <f>A16/(J16-J15)</f>
        <v>0.54026888450197574</v>
      </c>
      <c r="L16" s="3">
        <f t="shared" si="0"/>
        <v>0.45973111549802426</v>
      </c>
    </row>
    <row r="17" spans="1:12" x14ac:dyDescent="0.25">
      <c r="A17">
        <f>$A$9+$G$11*I16</f>
        <v>10000</v>
      </c>
      <c r="I17" s="4">
        <v>9</v>
      </c>
      <c r="J17" s="6">
        <f>(J16+G$10+I16*G$11)*(1+G$12)</f>
        <v>134865.62465909839</v>
      </c>
      <c r="K17" s="2">
        <f>A17/(J17-J16)</f>
        <v>0.50024896713145883</v>
      </c>
      <c r="L17" s="3">
        <f t="shared" si="0"/>
        <v>0.49975103286854117</v>
      </c>
    </row>
    <row r="18" spans="1:12" x14ac:dyDescent="0.25">
      <c r="A18">
        <f>$A$9+$G$11*I17</f>
        <v>10000</v>
      </c>
      <c r="I18" s="4">
        <v>10</v>
      </c>
      <c r="J18" s="6">
        <f>(J17+G$10+I17*G$11)*(1+G$12)</f>
        <v>156454.87463182627</v>
      </c>
      <c r="K18" s="2">
        <f>A18/(J18-J17)</f>
        <v>0.46319348808468425</v>
      </c>
      <c r="L18" s="3">
        <f t="shared" si="0"/>
        <v>0.53680651191531581</v>
      </c>
    </row>
    <row r="19" spans="1:12" x14ac:dyDescent="0.25">
      <c r="A19">
        <f>$A$9+$G$11*I18</f>
        <v>10000</v>
      </c>
      <c r="I19" s="4">
        <v>11</v>
      </c>
      <c r="J19" s="6">
        <f>(J18+G$10+I18*G$11)*(1+G$12)</f>
        <v>179771.26460237239</v>
      </c>
      <c r="K19" s="2">
        <f>A19/(J19-J18)</f>
        <v>0.42888285933767034</v>
      </c>
      <c r="L19" s="3">
        <f t="shared" si="0"/>
        <v>0.57111714066232966</v>
      </c>
    </row>
    <row r="20" spans="1:12" x14ac:dyDescent="0.25">
      <c r="A20">
        <f>$A$9+$G$11*I19</f>
        <v>10000</v>
      </c>
      <c r="I20" s="4">
        <v>12</v>
      </c>
      <c r="J20" s="6">
        <f>(J19+G$10+I19*G$11)*(1+G$12)</f>
        <v>204952.96577056221</v>
      </c>
      <c r="K20" s="2">
        <f>A20/(J20-J19)</f>
        <v>0.39711375864599102</v>
      </c>
      <c r="L20" s="3">
        <f t="shared" si="0"/>
        <v>0.60288624135400903</v>
      </c>
    </row>
    <row r="21" spans="1:12" x14ac:dyDescent="0.25">
      <c r="A21">
        <f>$A$9+$G$11*I20</f>
        <v>10000</v>
      </c>
      <c r="I21" s="4">
        <v>13</v>
      </c>
      <c r="J21" s="6">
        <f>(J20+G$10+I20*G$11)*(1+G$12)</f>
        <v>232149.20303220721</v>
      </c>
      <c r="K21" s="2">
        <f>A21/(J21-J20)</f>
        <v>0.3676979246722139</v>
      </c>
      <c r="L21" s="3">
        <f t="shared" si="0"/>
        <v>0.63230207532778615</v>
      </c>
    </row>
    <row r="22" spans="1:12" x14ac:dyDescent="0.25">
      <c r="A22">
        <f>$A$9+$G$11*I21</f>
        <v>10000</v>
      </c>
      <c r="I22" s="4">
        <v>14</v>
      </c>
      <c r="J22" s="6">
        <f>(J21+G$10+I21*G$11)*(1+G$12)</f>
        <v>261521.13927478381</v>
      </c>
      <c r="K22" s="2">
        <f>A22/(J22-J21)</f>
        <v>0.34046104136316102</v>
      </c>
      <c r="L22" s="3">
        <f t="shared" si="0"/>
        <v>0.65953895863683898</v>
      </c>
    </row>
    <row r="23" spans="1:12" x14ac:dyDescent="0.25">
      <c r="A23">
        <f>$A$9+$G$11*I22</f>
        <v>10000</v>
      </c>
      <c r="I23" s="4">
        <v>15</v>
      </c>
      <c r="J23" s="6">
        <f>(J22+G$10+I22*G$11)*(1+G$12)</f>
        <v>293242.83041676652</v>
      </c>
      <c r="K23" s="2">
        <f>A23/(J23-J22)</f>
        <v>0.31524170496589005</v>
      </c>
      <c r="L23" s="3">
        <f t="shared" si="0"/>
        <v>0.68475829503411001</v>
      </c>
    </row>
    <row r="24" spans="1:12" x14ac:dyDescent="0.25">
      <c r="A24">
        <f>$A$9+$G$11*I23</f>
        <v>10000</v>
      </c>
      <c r="I24" s="4">
        <v>16</v>
      </c>
      <c r="J24" s="6">
        <f>(J23+G$10+I23*G$11)*(1+G$12)</f>
        <v>327502.25685010786</v>
      </c>
      <c r="K24" s="2">
        <f>A24/(J24-J23)</f>
        <v>0.29189046756100911</v>
      </c>
      <c r="L24" s="3">
        <f t="shared" si="0"/>
        <v>0.70810953243899089</v>
      </c>
    </row>
    <row r="25" spans="1:12" x14ac:dyDescent="0.25">
      <c r="A25">
        <f>$A$9+$G$11*I24</f>
        <v>10000</v>
      </c>
      <c r="I25" s="4">
        <v>17</v>
      </c>
      <c r="J25" s="6">
        <f>(J24+G$10+I24*G$11)*(1+G$12)</f>
        <v>364502.43739811651</v>
      </c>
      <c r="K25" s="2">
        <f>A25/(J25-J24)</f>
        <v>0.27026895144537882</v>
      </c>
      <c r="L25" s="3">
        <f t="shared" si="0"/>
        <v>0.72973104855462112</v>
      </c>
    </row>
    <row r="26" spans="1:12" x14ac:dyDescent="0.25">
      <c r="A26">
        <f>$A$9+$G$11*I25</f>
        <v>10000</v>
      </c>
      <c r="I26" s="4">
        <v>18</v>
      </c>
      <c r="J26" s="6">
        <f>(J25+G$10+I25*G$11)*(1+G$12)</f>
        <v>404462.63238996587</v>
      </c>
      <c r="K26" s="2">
        <f>A26/(J26-J25)</f>
        <v>0.25024902911609137</v>
      </c>
      <c r="L26" s="3">
        <f t="shared" si="0"/>
        <v>0.74975097088390863</v>
      </c>
    </row>
    <row r="27" spans="1:12" x14ac:dyDescent="0.25">
      <c r="A27">
        <f>$A$9+$G$11*I26</f>
        <v>10000</v>
      </c>
      <c r="I27" s="4">
        <v>19</v>
      </c>
      <c r="J27" s="6">
        <f>(J26+G$10+I26*G$11)*(1+G$12)</f>
        <v>447619.64298116317</v>
      </c>
      <c r="K27" s="2">
        <f>A27/(J27-J26)</f>
        <v>0.231712063996381</v>
      </c>
      <c r="L27" s="3">
        <f t="shared" si="0"/>
        <v>0.768287936003619</v>
      </c>
    </row>
    <row r="28" spans="1:12" x14ac:dyDescent="0.25">
      <c r="A28">
        <f>$A$9+$G$11*I27</f>
        <v>10000</v>
      </c>
      <c r="I28" s="4">
        <v>20</v>
      </c>
      <c r="J28" s="6">
        <f>(J27+G$10+I27*G$11)*(1+G$12)</f>
        <v>494229.21441965626</v>
      </c>
      <c r="K28" s="2">
        <f>A28/(J28-J27)</f>
        <v>0.21454820740405642</v>
      </c>
      <c r="L28" s="3">
        <f t="shared" si="0"/>
        <v>0.78545179259594355</v>
      </c>
    </row>
    <row r="29" spans="1:12" x14ac:dyDescent="0.25">
      <c r="A29">
        <f>$A$9+$G$11*I28</f>
        <v>10000</v>
      </c>
      <c r="I29" s="4">
        <v>21</v>
      </c>
      <c r="J29" s="6">
        <f>(J28+G$10+I28*G$11)*(1+G$12)</f>
        <v>544567.55157322879</v>
      </c>
      <c r="K29" s="2">
        <f>A29/(J29-J28)</f>
        <v>0.19865574759634858</v>
      </c>
      <c r="L29" s="3">
        <f t="shared" si="0"/>
        <v>0.80134425240365137</v>
      </c>
    </row>
    <row r="30" spans="1:12" x14ac:dyDescent="0.25">
      <c r="A30">
        <f>$A$9+$G$11*I29</f>
        <v>10000</v>
      </c>
      <c r="I30" s="4">
        <v>22</v>
      </c>
      <c r="J30" s="6">
        <f>(J29+G$10+I29*G$11)*(1+G$12)</f>
        <v>598932.95569908712</v>
      </c>
      <c r="K30" s="2">
        <f>A30/(J30-J29)</f>
        <v>0.18394050703365608</v>
      </c>
      <c r="L30" s="3">
        <f t="shared" si="0"/>
        <v>0.81605949296634395</v>
      </c>
    </row>
    <row r="31" spans="1:12" x14ac:dyDescent="0.25">
      <c r="A31">
        <f>$A$9+$G$11*I30</f>
        <v>10000</v>
      </c>
      <c r="I31" s="4">
        <v>23</v>
      </c>
      <c r="J31" s="6">
        <f>(J30+G$10+I30*G$11)*(1+G$12)</f>
        <v>657647.59215501416</v>
      </c>
      <c r="K31" s="2">
        <f>A31/(J31-J30)</f>
        <v>0.17031528429042217</v>
      </c>
      <c r="L31" s="3">
        <f t="shared" si="0"/>
        <v>0.8296847157095778</v>
      </c>
    </row>
    <row r="32" spans="1:12" x14ac:dyDescent="0.25">
      <c r="A32">
        <f>$A$9+$G$11*I31</f>
        <v>10000</v>
      </c>
      <c r="I32" s="4">
        <v>24</v>
      </c>
      <c r="J32" s="6">
        <f>(J31+G$10+I31*G$11)*(1+G$12)</f>
        <v>721059.3995274154</v>
      </c>
      <c r="K32" s="2">
        <f>A32/(J32-J31)</f>
        <v>0.15769933730594637</v>
      </c>
      <c r="L32" s="3">
        <f t="shared" si="0"/>
        <v>0.84230066269405368</v>
      </c>
    </row>
    <row r="33" spans="1:12" x14ac:dyDescent="0.25">
      <c r="A33">
        <f>$A$9+$G$11*I32</f>
        <v>10000</v>
      </c>
      <c r="I33" s="4">
        <v>25</v>
      </c>
      <c r="J33" s="6">
        <f>(J32+G$10+I32*G$11)*(1+G$12)</f>
        <v>789544.15148960869</v>
      </c>
      <c r="K33" s="2">
        <f>A33/(J33-J32)</f>
        <v>0.14601790491291342</v>
      </c>
      <c r="L33" s="3">
        <f t="shared" si="0"/>
        <v>0.85398209508708656</v>
      </c>
    </row>
    <row r="34" spans="1:12" x14ac:dyDescent="0.25">
      <c r="A34">
        <f>$A$9+$G$11*I33</f>
        <v>10000</v>
      </c>
      <c r="I34" s="4">
        <v>26</v>
      </c>
      <c r="J34" s="6">
        <f>(J33+G$10+I33*G$11)*(1+G$12)</f>
        <v>863507.68360877747</v>
      </c>
      <c r="K34" s="2">
        <f>A34/(J34-J33)</f>
        <v>0.13520176380825311</v>
      </c>
      <c r="L34" s="3">
        <f t="shared" si="0"/>
        <v>0.86479823619174689</v>
      </c>
    </row>
    <row r="35" spans="1:12" x14ac:dyDescent="0.25">
      <c r="A35">
        <f>$A$9+$G$11*I34</f>
        <v>10000</v>
      </c>
      <c r="I35" s="4">
        <v>27</v>
      </c>
      <c r="J35" s="6">
        <f>(J34+G$10+I34*G$11)*(1+G$12)</f>
        <v>943388.29829747975</v>
      </c>
      <c r="K35" s="2">
        <f>A35/(J35-J34)</f>
        <v>0.12518681834097511</v>
      </c>
      <c r="L35" s="3">
        <f t="shared" si="0"/>
        <v>0.87481318165902489</v>
      </c>
    </row>
    <row r="36" spans="1:12" x14ac:dyDescent="0.25">
      <c r="A36">
        <f>$A$9+$G$11*I35</f>
        <v>10000</v>
      </c>
      <c r="I36" s="4">
        <v>28</v>
      </c>
      <c r="J36" s="6">
        <f>(J35+G$10+I35*G$11)*(1+G$12)</f>
        <v>1029659.3621612781</v>
      </c>
      <c r="K36" s="2">
        <f>A36/(J36-J35)</f>
        <v>0.11591372068608816</v>
      </c>
      <c r="L36" s="3">
        <f t="shared" si="0"/>
        <v>0.88408627931391182</v>
      </c>
    </row>
    <row r="37" spans="1:12" x14ac:dyDescent="0.25">
      <c r="A37">
        <f>$A$9+$G$11*I36</f>
        <v>10000</v>
      </c>
      <c r="I37" s="4">
        <v>29</v>
      </c>
      <c r="J37" s="6">
        <f>(J36+G$10+I36*G$11)*(1+G$12)</f>
        <v>1122832.1111341806</v>
      </c>
      <c r="K37" s="2">
        <f>A37/(J37-J36)</f>
        <v>0.10732751915378515</v>
      </c>
      <c r="L37" s="3">
        <f t="shared" si="0"/>
        <v>0.89267248084621487</v>
      </c>
    </row>
    <row r="38" spans="1:12" x14ac:dyDescent="0.25">
      <c r="A38">
        <f>$A$9+$G$11*I37</f>
        <v>10000</v>
      </c>
      <c r="I38" s="4">
        <v>30</v>
      </c>
      <c r="J38" s="6">
        <f>(J37+G$10+I37*G$11)*(1+G$12)</f>
        <v>1223458.6800249151</v>
      </c>
      <c r="K38" s="2">
        <f>A38/(J38-J37)</f>
        <v>9.9377332549801106E-2</v>
      </c>
      <c r="L38" s="3">
        <f t="shared" si="0"/>
        <v>0.90062266745019892</v>
      </c>
    </row>
    <row r="39" spans="1:12" x14ac:dyDescent="0.25">
      <c r="A39">
        <f>$A$9+$G$11*I38</f>
        <v>10000</v>
      </c>
      <c r="I39" s="4">
        <v>31</v>
      </c>
      <c r="J39" s="6">
        <f>(J38+G$10+I38*G$11)*(1+G$12)</f>
        <v>1332135.3744269083</v>
      </c>
      <c r="K39" s="2">
        <f>A39/(J39-J38)</f>
        <v>9.2016048657223376E-2</v>
      </c>
      <c r="L39" s="3">
        <f t="shared" si="0"/>
        <v>0.90798395134277665</v>
      </c>
    </row>
    <row r="40" spans="1:12" x14ac:dyDescent="0.25">
      <c r="A40">
        <f>$A$9+$G$11*I39</f>
        <v>10000</v>
      </c>
      <c r="I40" s="4">
        <v>32</v>
      </c>
      <c r="J40" s="6">
        <f>(J39+G$10+I39*G$11)*(1+G$12)</f>
        <v>1449506.204381061</v>
      </c>
      <c r="K40" s="2">
        <f>A40/(J40-J39)</f>
        <v>8.5200045052984563E-2</v>
      </c>
      <c r="L40" s="3">
        <f t="shared" si="0"/>
        <v>0.91479995494701538</v>
      </c>
    </row>
    <row r="41" spans="1:12" x14ac:dyDescent="0.25">
      <c r="A41">
        <f>$A$9+$G$11*I40</f>
        <v>10000</v>
      </c>
      <c r="I41" s="4">
        <v>33</v>
      </c>
      <c r="J41" s="6">
        <f>(J40+G$10+I40*G$11)*(1+G$12)</f>
        <v>1576266.7007315459</v>
      </c>
      <c r="K41" s="2">
        <f>A41/(J41-J40)</f>
        <v>7.888893060461534E-2</v>
      </c>
      <c r="L41" s="3">
        <f t="shared" si="0"/>
        <v>0.92111106939538467</v>
      </c>
    </row>
    <row r="42" spans="1:12" x14ac:dyDescent="0.25">
      <c r="A42">
        <f>$A$9+$G$11*I41</f>
        <v>10000</v>
      </c>
      <c r="I42" s="4">
        <v>34</v>
      </c>
      <c r="J42" s="6">
        <f>(J41+G$10+I41*G$11)*(1+G$12)</f>
        <v>1713168.0367900697</v>
      </c>
      <c r="K42" s="2">
        <f>A42/(J42-J41)</f>
        <v>7.3045306115384553E-2</v>
      </c>
      <c r="L42" s="3">
        <f t="shared" si="0"/>
        <v>0.92695469388461549</v>
      </c>
    </row>
    <row r="43" spans="1:12" x14ac:dyDescent="0.25">
      <c r="A43">
        <f>$A$9+$G$11*I42</f>
        <v>10000</v>
      </c>
      <c r="I43" s="4">
        <v>35</v>
      </c>
      <c r="J43" s="6">
        <f>(J42+G$10+I42*G$11)*(1+G$12)</f>
        <v>1861021.4797332752</v>
      </c>
      <c r="K43" s="2">
        <f>A43/(J43-J42)</f>
        <v>6.7634542699430159E-2</v>
      </c>
      <c r="L43" s="3">
        <f t="shared" si="0"/>
        <v>0.93236545730056986</v>
      </c>
    </row>
    <row r="44" spans="1:12" x14ac:dyDescent="0.25">
      <c r="A44">
        <f>$A$9+$G$11*I43</f>
        <v>10000</v>
      </c>
      <c r="I44" s="4">
        <v>36</v>
      </c>
      <c r="J44" s="6">
        <f>(J43+G$10+I43*G$11)*(1+G$12)</f>
        <v>2020703.1981119374</v>
      </c>
      <c r="K44" s="2">
        <f>A44/(J44-J43)</f>
        <v>6.2624576573546406E-2</v>
      </c>
      <c r="L44" s="3">
        <f t="shared" si="0"/>
        <v>0.93737542342645364</v>
      </c>
    </row>
    <row r="45" spans="1:12" x14ac:dyDescent="0.25">
      <c r="A45">
        <f>$A$9+$G$11*I44</f>
        <v>10000</v>
      </c>
      <c r="I45" s="4">
        <v>37</v>
      </c>
      <c r="J45" s="6">
        <f>(J44+G$10+I44*G$11)*(1+G$12)</f>
        <v>2193159.4539608927</v>
      </c>
      <c r="K45" s="2">
        <f>A45/(J45-J44)</f>
        <v>5.7985719049579922E-2</v>
      </c>
      <c r="L45" s="3">
        <f t="shared" si="0"/>
        <v>0.94201428095042006</v>
      </c>
    </row>
    <row r="46" spans="1:12" x14ac:dyDescent="0.25">
      <c r="A46">
        <f>$A$9+$G$11*I45</f>
        <v>10000</v>
      </c>
      <c r="I46" s="4">
        <v>38</v>
      </c>
      <c r="J46" s="6">
        <f>(J45+G$10+I45*G$11)*(1+G$12)</f>
        <v>2379412.2102777641</v>
      </c>
      <c r="K46" s="2">
        <f>A46/(J46-J45)</f>
        <v>5.369048060146301E-2</v>
      </c>
      <c r="L46" s="3">
        <f t="shared" si="0"/>
        <v>0.94630951939853702</v>
      </c>
    </row>
    <row r="47" spans="1:12" x14ac:dyDescent="0.25">
      <c r="A47">
        <f>$A$9+$G$11*I46</f>
        <v>10000</v>
      </c>
      <c r="I47" s="4">
        <v>39</v>
      </c>
      <c r="J47" s="6">
        <f>(J46+G$10+I46*G$11)*(1+G$12)</f>
        <v>2580565.1870999853</v>
      </c>
      <c r="K47" s="2">
        <f>A47/(J47-J46)</f>
        <v>4.9713407964317578E-2</v>
      </c>
      <c r="L47" s="3">
        <f t="shared" si="0"/>
        <v>0.95028659203568244</v>
      </c>
    </row>
    <row r="48" spans="1:12" x14ac:dyDescent="0.25">
      <c r="A48">
        <f>$A$9+$G$11*I47</f>
        <v>10000</v>
      </c>
      <c r="I48" s="4">
        <v>40</v>
      </c>
      <c r="J48" s="6">
        <f>(J47+G$10+I47*G$11)*(1+G$12)</f>
        <v>2797810.4020679845</v>
      </c>
      <c r="K48" s="2">
        <f>A48/(J48-J47)</f>
        <v>4.6030933300294001E-2</v>
      </c>
      <c r="L48" s="3">
        <f t="shared" si="0"/>
        <v>0.95396906669970605</v>
      </c>
    </row>
  </sheetData>
  <mergeCells count="2">
    <mergeCell ref="I6:L6"/>
    <mergeCell ref="I7:L7"/>
  </mergeCells>
  <conditionalFormatting sqref="K9:L4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</dc:creator>
  <cp:lastModifiedBy>bobbi</cp:lastModifiedBy>
  <dcterms:created xsi:type="dcterms:W3CDTF">2018-07-24T10:53:02Z</dcterms:created>
  <dcterms:modified xsi:type="dcterms:W3CDTF">2018-07-24T12:41:32Z</dcterms:modified>
</cp:coreProperties>
</file>